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ja/Desktop/"/>
    </mc:Choice>
  </mc:AlternateContent>
  <xr:revisionPtr revIDLastSave="0" documentId="13_ncr:1_{598F0F65-8196-8B4D-8292-0E3CB45A02B8}" xr6:coauthVersionLast="47" xr6:coauthVersionMax="47" xr10:uidLastSave="{00000000-0000-0000-0000-000000000000}"/>
  <bookViews>
    <workbookView xWindow="240" yWindow="460" windowWidth="28340" windowHeight="11760" xr2:uid="{00000000-000D-0000-FFFF-FFFF00000000}"/>
  </bookViews>
  <sheets>
    <sheet name="Volume per Week Calculator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Z4" i="3"/>
  <c r="E4" i="3"/>
  <c r="Q4" i="3"/>
  <c r="W4" i="3"/>
  <c r="T4" i="3"/>
  <c r="K4" i="3"/>
  <c r="H4" i="3"/>
  <c r="AA4" i="3" l="1"/>
  <c r="AB4" i="3" s="1"/>
  <c r="AF4" i="3" l="1"/>
  <c r="AD4" i="3"/>
  <c r="AG4" i="3" l="1"/>
</calcChain>
</file>

<file path=xl/sharedStrings.xml><?xml version="1.0" encoding="utf-8"?>
<sst xmlns="http://schemas.openxmlformats.org/spreadsheetml/2006/main" count="47" uniqueCount="27">
  <si>
    <t>Strength Training</t>
  </si>
  <si>
    <t>Pistol Squats (Faktor 5)</t>
  </si>
  <si>
    <t>Split Squats (Faktor 0.5)</t>
  </si>
  <si>
    <t>Dips (Faktor 3)</t>
  </si>
  <si>
    <t>Pushups (Faktor 0.6)</t>
  </si>
  <si>
    <t>Knee-Pushups (Faktor 0.5)</t>
  </si>
  <si>
    <t>Jefferson Curl (Faktor 0.3)</t>
  </si>
  <si>
    <t>Pull ups (Faktor 3)</t>
  </si>
  <si>
    <t>Powell Raise (Faktor 5)</t>
  </si>
  <si>
    <t>Endurance</t>
  </si>
  <si>
    <t>Nutrition</t>
  </si>
  <si>
    <t>Total</t>
  </si>
  <si>
    <t>Age</t>
  </si>
  <si>
    <t>Body
Weight</t>
  </si>
  <si>
    <t>Reps</t>
  </si>
  <si>
    <t>additional 
weight</t>
  </si>
  <si>
    <t>Volume 
(calculated)</t>
  </si>
  <si>
    <t xml:space="preserve">
weight</t>
  </si>
  <si>
    <t>total
volume
this
week</t>
  </si>
  <si>
    <t>age-scaled
total 
volume
this week</t>
  </si>
  <si>
    <t>kcal burned
with
endurance
workouts
this week</t>
  </si>
  <si>
    <t>additional
volume from
endurance</t>
  </si>
  <si>
    <t>veggies eaten this week in grams</t>
  </si>
  <si>
    <t>additional
volume
from bodyweight-
scaled
veggies</t>
  </si>
  <si>
    <t xml:space="preserve">
scaled 
volume 
this week
in tons</t>
  </si>
  <si>
    <t xml:space="preserve"> </t>
  </si>
  <si>
    <t xml:space="preserve">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</si>
</sst>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11" xfId="0" applyFont="1" applyBorder="1" applyAlignment="1">
      <alignment wrapText="1"/>
    </xf>
    <xf numFmtId="0" fontId="0" fillId="0" borderId="12" xfId="0" applyBorder="1"/>
    <xf numFmtId="0" fontId="3" fillId="0" borderId="2" xfId="0" applyFont="1" applyBorder="1"/>
    <xf numFmtId="0" fontId="1" fillId="0" borderId="4" xfId="0" applyFont="1" applyFill="1" applyBorder="1" applyAlignment="1">
      <alignment wrapText="1"/>
    </xf>
    <xf numFmtId="0" fontId="0" fillId="0" borderId="5" xfId="0" applyFill="1" applyBorder="1"/>
    <xf numFmtId="0" fontId="1" fillId="0" borderId="4" xfId="0" applyFont="1" applyBorder="1" applyAlignment="1">
      <alignment wrapText="1"/>
    </xf>
    <xf numFmtId="0" fontId="3" fillId="0" borderId="16" xfId="0" applyFont="1" applyBorder="1"/>
    <xf numFmtId="0" fontId="1" fillId="0" borderId="17" xfId="0" applyFont="1" applyFill="1" applyBorder="1" applyAlignment="1">
      <alignment wrapText="1"/>
    </xf>
    <xf numFmtId="0" fontId="0" fillId="0" borderId="18" xfId="0" applyFill="1" applyBorder="1"/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8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12" xfId="0" applyFill="1" applyBorder="1"/>
    <xf numFmtId="0" fontId="3" fillId="0" borderId="21" xfId="0" applyFont="1" applyBorder="1"/>
    <xf numFmtId="0" fontId="1" fillId="0" borderId="22" xfId="0" applyFont="1" applyBorder="1" applyAlignment="1">
      <alignment wrapText="1"/>
    </xf>
    <xf numFmtId="0" fontId="0" fillId="2" borderId="1" xfId="0" applyFill="1" applyBorder="1"/>
    <xf numFmtId="0" fontId="0" fillId="2" borderId="11" xfId="0" applyFill="1" applyBorder="1"/>
    <xf numFmtId="0" fontId="1" fillId="0" borderId="29" xfId="0" applyFont="1" applyBorder="1"/>
    <xf numFmtId="0" fontId="1" fillId="0" borderId="30" xfId="0" applyFont="1" applyBorder="1" applyAlignment="1">
      <alignment wrapText="1"/>
    </xf>
    <xf numFmtId="0" fontId="0" fillId="2" borderId="6" xfId="0" applyNumberFormat="1" applyFill="1" applyBorder="1"/>
    <xf numFmtId="2" fontId="1" fillId="0" borderId="23" xfId="0" applyNumberFormat="1" applyFont="1" applyBorder="1"/>
    <xf numFmtId="164" fontId="0" fillId="0" borderId="13" xfId="0" applyNumberForma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FDD1-3F29-4056-9EA5-756FC6192A5A}">
  <dimension ref="A1:AG13"/>
  <sheetViews>
    <sheetView tabSelected="1" topLeftCell="L1" workbookViewId="0">
      <selection activeCell="AE4" sqref="AE4"/>
    </sheetView>
  </sheetViews>
  <sheetFormatPr baseColWidth="10" defaultColWidth="8.83203125" defaultRowHeight="15" x14ac:dyDescent="0.2"/>
  <cols>
    <col min="1" max="1" width="4.5" customWidth="1"/>
    <col min="2" max="2" width="7" customWidth="1"/>
    <col min="3" max="3" width="5" customWidth="1"/>
    <col min="4" max="4" width="10.33203125" customWidth="1"/>
    <col min="5" max="5" width="11.5" customWidth="1"/>
    <col min="6" max="6" width="5.1640625" customWidth="1"/>
    <col min="7" max="7" width="9.5" customWidth="1"/>
    <col min="8" max="8" width="11.33203125" customWidth="1"/>
    <col min="9" max="9" width="5.33203125" customWidth="1"/>
    <col min="10" max="10" width="9.6640625" customWidth="1"/>
    <col min="11" max="11" width="11.5" customWidth="1"/>
    <col min="12" max="12" width="5" customWidth="1"/>
    <col min="13" max="13" width="9.83203125" customWidth="1"/>
    <col min="14" max="14" width="11.5" customWidth="1"/>
    <col min="15" max="15" width="7.1640625" customWidth="1"/>
    <col min="16" max="17" width="11.5" customWidth="1"/>
    <col min="18" max="18" width="4.83203125" customWidth="1"/>
    <col min="19" max="19" width="9.6640625" customWidth="1"/>
    <col min="20" max="20" width="11.5" customWidth="1"/>
    <col min="21" max="21" width="5.33203125" customWidth="1"/>
    <col min="22" max="22" width="9.83203125" customWidth="1"/>
    <col min="23" max="23" width="11.1640625" customWidth="1"/>
    <col min="24" max="24" width="5.5" customWidth="1"/>
    <col min="25" max="25" width="7.1640625" customWidth="1"/>
    <col min="26" max="26" width="10.83203125" customWidth="1"/>
    <col min="27" max="27" width="7.33203125" customWidth="1"/>
    <col min="28" max="28" width="9.6640625" customWidth="1"/>
    <col min="29" max="32" width="11.5" customWidth="1"/>
    <col min="33" max="33" width="10.33203125" customWidth="1"/>
  </cols>
  <sheetData>
    <row r="1" spans="1:33" s="2" customFormat="1" ht="19" x14ac:dyDescent="0.25">
      <c r="A1" s="30" t="s">
        <v>26</v>
      </c>
      <c r="B1" s="31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</row>
    <row r="2" spans="1:33" s="4" customFormat="1" ht="16" x14ac:dyDescent="0.2">
      <c r="A2" s="32"/>
      <c r="B2" s="33"/>
      <c r="C2" s="39" t="s">
        <v>1</v>
      </c>
      <c r="D2" s="40"/>
      <c r="E2" s="41"/>
      <c r="F2" s="42" t="s">
        <v>2</v>
      </c>
      <c r="G2" s="40"/>
      <c r="H2" s="41"/>
      <c r="I2" s="42" t="s">
        <v>3</v>
      </c>
      <c r="J2" s="40"/>
      <c r="K2" s="41"/>
      <c r="L2" s="42" t="s">
        <v>4</v>
      </c>
      <c r="M2" s="40"/>
      <c r="N2" s="41"/>
      <c r="O2" s="36" t="s">
        <v>5</v>
      </c>
      <c r="P2" s="38"/>
      <c r="Q2" s="38"/>
      <c r="R2" s="42" t="s">
        <v>6</v>
      </c>
      <c r="S2" s="40"/>
      <c r="T2" s="41"/>
      <c r="U2" s="42" t="s">
        <v>7</v>
      </c>
      <c r="V2" s="40"/>
      <c r="W2" s="41"/>
      <c r="X2" s="42" t="s">
        <v>8</v>
      </c>
      <c r="Y2" s="40"/>
      <c r="Z2" s="41"/>
      <c r="AA2" s="7"/>
      <c r="AB2" s="11"/>
      <c r="AC2" s="36" t="s">
        <v>9</v>
      </c>
      <c r="AD2" s="37"/>
      <c r="AE2" s="36" t="s">
        <v>10</v>
      </c>
      <c r="AF2" s="38"/>
      <c r="AG2" s="21" t="s">
        <v>11</v>
      </c>
    </row>
    <row r="3" spans="1:33" s="1" customFormat="1" ht="89.25" customHeight="1" x14ac:dyDescent="0.2">
      <c r="A3" s="25" t="s">
        <v>12</v>
      </c>
      <c r="B3" s="26" t="s">
        <v>13</v>
      </c>
      <c r="C3" s="10" t="s">
        <v>14</v>
      </c>
      <c r="D3" s="3" t="s">
        <v>15</v>
      </c>
      <c r="E3" s="5" t="s">
        <v>16</v>
      </c>
      <c r="F3" s="10" t="s">
        <v>14</v>
      </c>
      <c r="G3" s="3" t="s">
        <v>15</v>
      </c>
      <c r="H3" s="5" t="s">
        <v>16</v>
      </c>
      <c r="I3" s="10" t="s">
        <v>14</v>
      </c>
      <c r="J3" s="3" t="s">
        <v>15</v>
      </c>
      <c r="K3" s="5" t="s">
        <v>16</v>
      </c>
      <c r="L3" s="10" t="s">
        <v>14</v>
      </c>
      <c r="M3" s="3" t="s">
        <v>15</v>
      </c>
      <c r="N3" s="5" t="s">
        <v>16</v>
      </c>
      <c r="O3" s="10" t="s">
        <v>14</v>
      </c>
      <c r="P3" s="3" t="s">
        <v>15</v>
      </c>
      <c r="Q3" s="5" t="s">
        <v>16</v>
      </c>
      <c r="R3" s="10" t="s">
        <v>14</v>
      </c>
      <c r="S3" s="3" t="s">
        <v>15</v>
      </c>
      <c r="T3" s="5" t="s">
        <v>16</v>
      </c>
      <c r="U3" s="10" t="s">
        <v>14</v>
      </c>
      <c r="V3" s="3" t="s">
        <v>15</v>
      </c>
      <c r="W3" s="5" t="s">
        <v>16</v>
      </c>
      <c r="X3" s="10" t="s">
        <v>14</v>
      </c>
      <c r="Y3" s="3" t="s">
        <v>17</v>
      </c>
      <c r="Z3" s="5" t="s">
        <v>16</v>
      </c>
      <c r="AA3" s="8" t="s">
        <v>18</v>
      </c>
      <c r="AB3" s="12" t="s">
        <v>19</v>
      </c>
      <c r="AC3" s="14" t="s">
        <v>20</v>
      </c>
      <c r="AD3" s="14" t="s">
        <v>21</v>
      </c>
      <c r="AE3" s="15" t="s">
        <v>22</v>
      </c>
      <c r="AF3" s="5" t="s">
        <v>23</v>
      </c>
      <c r="AG3" s="22" t="s">
        <v>24</v>
      </c>
    </row>
    <row r="4" spans="1:33" x14ac:dyDescent="0.2">
      <c r="A4" s="23"/>
      <c r="B4" s="24"/>
      <c r="C4" s="19">
        <v>0</v>
      </c>
      <c r="D4" s="18"/>
      <c r="E4" s="6">
        <f>C4*(B4+D4)*5</f>
        <v>0</v>
      </c>
      <c r="F4" s="19"/>
      <c r="G4" s="18"/>
      <c r="H4" s="6">
        <f>F4*(B4+G4)*0.5</f>
        <v>0</v>
      </c>
      <c r="I4" s="19"/>
      <c r="J4" s="18"/>
      <c r="K4" s="6">
        <f>I4*(A4+J4)*3</f>
        <v>0</v>
      </c>
      <c r="L4" s="19"/>
      <c r="M4" s="18"/>
      <c r="N4" s="6">
        <f>L4*(B4+M4)*0.6</f>
        <v>0</v>
      </c>
      <c r="O4" s="16"/>
      <c r="P4" s="20"/>
      <c r="Q4" s="6">
        <f>O4*(B4+P4)*0.5</f>
        <v>0</v>
      </c>
      <c r="R4" s="19"/>
      <c r="S4" s="18"/>
      <c r="T4" s="6">
        <f>R4*(B4+S4)*0.3</f>
        <v>0</v>
      </c>
      <c r="U4" s="19">
        <v>0</v>
      </c>
      <c r="V4" s="18"/>
      <c r="W4" s="6">
        <f>U4*(B4+V4)*3</f>
        <v>0</v>
      </c>
      <c r="X4" s="19">
        <v>0</v>
      </c>
      <c r="Y4" s="27"/>
      <c r="Z4" s="6">
        <f>X4*(Y4)*10</f>
        <v>0</v>
      </c>
      <c r="AA4" s="9">
        <f>SUM(Z4,W4,T4,Q4,N4,K4,H4,E4)</f>
        <v>0</v>
      </c>
      <c r="AB4" s="13">
        <f>AA4*A4/70</f>
        <v>0</v>
      </c>
      <c r="AC4" s="17"/>
      <c r="AD4" s="29">
        <f>AB4*AC4/2450</f>
        <v>0</v>
      </c>
      <c r="AE4" s="16"/>
      <c r="AF4" s="6" t="e">
        <f>AE4/(B4*10*7)*AB4</f>
        <v>#DIV/0!</v>
      </c>
      <c r="AG4" s="28" t="e">
        <f>(AB4+AD4+AF4)/1000</f>
        <v>#DIV/0!</v>
      </c>
    </row>
    <row r="13" spans="1:33" x14ac:dyDescent="0.2">
      <c r="AD13" t="s">
        <v>25</v>
      </c>
    </row>
  </sheetData>
  <mergeCells count="12">
    <mergeCell ref="A1:B2"/>
    <mergeCell ref="C1:AB1"/>
    <mergeCell ref="AC2:AD2"/>
    <mergeCell ref="AE2:AF2"/>
    <mergeCell ref="C2:E2"/>
    <mergeCell ref="L2:N2"/>
    <mergeCell ref="R2:T2"/>
    <mergeCell ref="X2:Z2"/>
    <mergeCell ref="F2:H2"/>
    <mergeCell ref="I2:K2"/>
    <mergeCell ref="U2:W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Volume per Week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2021-06-09T09:52:54Z</dcterms:created>
  <dcterms:modified xsi:type="dcterms:W3CDTF">2021-10-13T06:54:49Z</dcterms:modified>
  <cp:category/>
  <cp:contentStatus/>
</cp:coreProperties>
</file>